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425" activeTab="0"/>
  </bookViews>
  <sheets>
    <sheet name="GENERAL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<sst xmlns="http://schemas.openxmlformats.org/spreadsheetml/2006/main" count="26" uniqueCount="26">
  <si>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POS.</t>
  </si>
  <si>
    <t>TOTAL</t>
  </si>
  <si>
    <t>ESCUDERIA</t>
  </si>
  <si>
    <t>1a prova</t>
  </si>
  <si>
    <t>2a prova</t>
  </si>
  <si>
    <t>3a prova</t>
  </si>
  <si>
    <t>5a prova</t>
  </si>
  <si>
    <t>6a prova</t>
  </si>
  <si>
    <t>7a prova</t>
  </si>
  <si>
    <t>4a prova</t>
  </si>
  <si>
    <t>8a prova</t>
  </si>
  <si>
    <t>PUNTS PROVES 1/32</t>
  </si>
  <si>
    <t>TURBOSLOT</t>
  </si>
  <si>
    <t>ATENEU SLOT</t>
  </si>
  <si>
    <t>ALOYSHOP LA LIRA</t>
  </si>
  <si>
    <t>4EVER SLOT MISTRAL</t>
  </si>
  <si>
    <t>SLOT RODAMON SÚRIA</t>
  </si>
  <si>
    <t>TERRA DE VINS 2019 CLASSIFICACIÓ ESCUDERIES</t>
  </si>
  <si>
    <t>9a prova</t>
  </si>
  <si>
    <t>SLOT PICA</t>
  </si>
  <si>
    <t>FIMOSIS</t>
  </si>
  <si>
    <t>MOISÉS RACING</t>
  </si>
  <si>
    <t>PIRANYA SLOT</t>
  </si>
  <si>
    <t>TRSLOTRacing</t>
  </si>
  <si>
    <t>SLOT REUS</t>
  </si>
  <si>
    <t>LLUMP LLAMP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</si>
</sst>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#,##0.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30"/>
      <name val="Calibri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54">
      <alignment/>
      <protection/>
    </xf>
    <xf numFmtId="0" fontId="5" fillId="0" borderId="0" xfId="54" applyFont="1">
      <alignment/>
      <protection/>
    </xf>
    <xf numFmtId="0" fontId="6" fillId="0" borderId="10" xfId="54" applyFont="1" applyBorder="1" applyAlignment="1">
      <alignment horizontal="center"/>
      <protection/>
    </xf>
    <xf numFmtId="0" fontId="9" fillId="0" borderId="10" xfId="54" applyFont="1" applyBorder="1" applyAlignment="1">
      <alignment horizontal="center"/>
      <protection/>
    </xf>
    <xf numFmtId="0" fontId="9" fillId="0" borderId="10" xfId="54" applyFont="1" applyBorder="1">
      <alignment/>
      <protection/>
    </xf>
    <xf numFmtId="0" fontId="10" fillId="0" borderId="10" xfId="54" applyFont="1" applyBorder="1" applyAlignment="1">
      <alignment horizontal="center"/>
      <protection/>
    </xf>
    <xf numFmtId="0" fontId="10" fillId="33" borderId="10" xfId="54" applyFont="1" applyFill="1" applyBorder="1" applyAlignment="1">
      <alignment horizontal="center"/>
      <protection/>
    </xf>
    <xf numFmtId="0" fontId="0" fillId="0" borderId="0" xfId="54" applyAlignment="1">
      <alignment horizontal="center"/>
      <protection/>
    </xf>
    <xf numFmtId="0" fontId="11" fillId="0" borderId="0" xfId="54" applyFont="1" applyAlignment="1">
      <alignment horizontal="center" wrapText="1"/>
      <protection/>
    </xf>
    <xf numFmtId="0" fontId="4" fillId="0" borderId="0" xfId="54" applyFont="1" applyAlignment="1">
      <alignment horizontal="center"/>
      <protection/>
    </xf>
    <xf numFmtId="0" fontId="12" fillId="0" borderId="0" xfId="54" applyFont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12" xfId="54" applyFont="1" applyBorder="1" applyAlignment="1">
      <alignment horizontal="center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257175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PageLayoutView="0" workbookViewId="0" topLeftCell="A1">
      <selection activeCell="A2" sqref="A2:L2"/>
    </sheetView>
  </sheetViews>
  <sheetFormatPr defaultColWidth="11.421875" defaultRowHeight="12.75"/>
  <cols>
    <col min="1" max="1" width="5.57421875" style="1" bestFit="1" customWidth="1"/>
    <col min="2" max="2" width="19.8515625" style="1" bestFit="1" customWidth="1"/>
    <col min="3" max="11" width="7.140625" style="1" customWidth="1"/>
    <col min="12" max="13" width="6.7109375" style="1" customWidth="1"/>
    <col min="14" max="14" width="5.7109375" style="1" customWidth="1"/>
    <col min="15" max="15" width="6.7109375" style="1" customWidth="1"/>
    <col min="16" max="16" width="6.140625" style="1" customWidth="1"/>
    <col min="17" max="16384" width="11.421875" style="1" customWidth="1"/>
  </cols>
  <sheetData>
    <row r="1" spans="1:12" ht="76.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3.25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4.25" customHeight="1">
      <c r="A4" s="14" t="s">
        <v>0</v>
      </c>
      <c r="B4" s="14" t="s">
        <v>2</v>
      </c>
      <c r="C4" s="12" t="s">
        <v>11</v>
      </c>
      <c r="D4" s="13"/>
      <c r="E4" s="13"/>
      <c r="F4" s="13"/>
      <c r="G4" s="13"/>
      <c r="H4" s="13"/>
      <c r="I4" s="13"/>
      <c r="J4" s="13"/>
      <c r="K4" s="13"/>
      <c r="L4" s="15" t="s">
        <v>1</v>
      </c>
    </row>
    <row r="5" spans="1:12" ht="13.5" customHeight="1">
      <c r="A5" s="14"/>
      <c r="B5" s="14"/>
      <c r="C5" s="3" t="s">
        <v>3</v>
      </c>
      <c r="D5" s="3" t="s">
        <v>4</v>
      </c>
      <c r="E5" s="3" t="s">
        <v>5</v>
      </c>
      <c r="F5" s="3" t="s">
        <v>9</v>
      </c>
      <c r="G5" s="3" t="s">
        <v>6</v>
      </c>
      <c r="H5" s="3" t="s">
        <v>7</v>
      </c>
      <c r="I5" s="3" t="s">
        <v>8</v>
      </c>
      <c r="J5" s="3" t="s">
        <v>10</v>
      </c>
      <c r="K5" s="3" t="s">
        <v>18</v>
      </c>
      <c r="L5" s="15"/>
    </row>
    <row r="6" spans="1:12" s="2" customFormat="1" ht="15">
      <c r="A6" s="4">
        <v>1</v>
      </c>
      <c r="B6" s="5" t="s">
        <v>14</v>
      </c>
      <c r="C6" s="6">
        <f>69+24+21</f>
        <v>114</v>
      </c>
      <c r="D6" s="6">
        <f>77+22+28+33+41</f>
        <v>201</v>
      </c>
      <c r="E6" s="6">
        <f>48+22+17+25</f>
        <v>112</v>
      </c>
      <c r="F6" s="6">
        <f>43+32+33+16+37</f>
        <v>161</v>
      </c>
      <c r="G6" s="6"/>
      <c r="H6" s="6"/>
      <c r="I6" s="6"/>
      <c r="J6" s="6"/>
      <c r="K6" s="6"/>
      <c r="L6" s="7">
        <f>SUM(C6:K6)</f>
        <v>588</v>
      </c>
    </row>
    <row r="7" spans="1:12" s="2" customFormat="1" ht="15">
      <c r="A7" s="4">
        <v>2</v>
      </c>
      <c r="B7" s="5" t="s">
        <v>12</v>
      </c>
      <c r="C7" s="6">
        <f>17+11+58</f>
        <v>86</v>
      </c>
      <c r="D7" s="6">
        <f>11+10+35</f>
        <v>56</v>
      </c>
      <c r="E7" s="6">
        <f>37+10+26+37</f>
        <v>110</v>
      </c>
      <c r="F7" s="6">
        <f>33+17+32</f>
        <v>82</v>
      </c>
      <c r="G7" s="6"/>
      <c r="H7" s="6"/>
      <c r="I7" s="6"/>
      <c r="J7" s="6"/>
      <c r="K7" s="6"/>
      <c r="L7" s="7">
        <f>SUM(C7:K7)</f>
        <v>334</v>
      </c>
    </row>
    <row r="8" spans="1:12" ht="15">
      <c r="A8" s="4">
        <v>3</v>
      </c>
      <c r="B8" s="5" t="s">
        <v>13</v>
      </c>
      <c r="C8" s="6">
        <f>10+24+15</f>
        <v>49</v>
      </c>
      <c r="D8" s="6">
        <f>48+15+37+20</f>
        <v>120</v>
      </c>
      <c r="E8" s="6">
        <f>30+20+40+20</f>
        <v>110</v>
      </c>
      <c r="F8" s="6">
        <f>35</f>
        <v>35</v>
      </c>
      <c r="G8" s="6"/>
      <c r="H8" s="6"/>
      <c r="I8" s="6"/>
      <c r="J8" s="6"/>
      <c r="K8" s="6"/>
      <c r="L8" s="7">
        <f>SUM(C8:K8)</f>
        <v>314</v>
      </c>
    </row>
    <row r="9" spans="1:12" ht="15">
      <c r="A9" s="4">
        <v>4</v>
      </c>
      <c r="B9" s="5" t="s">
        <v>23</v>
      </c>
      <c r="C9" s="6"/>
      <c r="D9" s="6">
        <f>25+25</f>
        <v>50</v>
      </c>
      <c r="E9" s="6">
        <f>26+28</f>
        <v>54</v>
      </c>
      <c r="F9" s="6">
        <f>27+28</f>
        <v>55</v>
      </c>
      <c r="G9" s="6"/>
      <c r="H9" s="6"/>
      <c r="I9" s="6"/>
      <c r="J9" s="6"/>
      <c r="K9" s="6"/>
      <c r="L9" s="7">
        <f>SUM(C9:K9)</f>
        <v>159</v>
      </c>
    </row>
    <row r="10" spans="1:12" ht="15">
      <c r="A10" s="4">
        <v>5</v>
      </c>
      <c r="B10" s="5" t="s">
        <v>15</v>
      </c>
      <c r="C10" s="6">
        <f>11+21</f>
        <v>32</v>
      </c>
      <c r="D10" s="6">
        <f>7+8</f>
        <v>15</v>
      </c>
      <c r="E10" s="6">
        <f>16+14</f>
        <v>30</v>
      </c>
      <c r="F10" s="6">
        <f>15+24</f>
        <v>39</v>
      </c>
      <c r="G10" s="6"/>
      <c r="H10" s="6"/>
      <c r="I10" s="6"/>
      <c r="J10" s="6"/>
      <c r="K10" s="6"/>
      <c r="L10" s="7">
        <f>SUM(C10:K10)</f>
        <v>116</v>
      </c>
    </row>
    <row r="11" spans="1:12" ht="15">
      <c r="A11" s="4">
        <v>6</v>
      </c>
      <c r="B11" s="5" t="s">
        <v>21</v>
      </c>
      <c r="C11" s="6">
        <v>27</v>
      </c>
      <c r="D11" s="6">
        <v>23</v>
      </c>
      <c r="E11" s="6">
        <v>29</v>
      </c>
      <c r="F11" s="6">
        <v>30</v>
      </c>
      <c r="G11" s="6"/>
      <c r="H11" s="6"/>
      <c r="I11" s="6"/>
      <c r="J11" s="6"/>
      <c r="K11" s="6"/>
      <c r="L11" s="7">
        <f>SUM(C11:K11)</f>
        <v>109</v>
      </c>
    </row>
    <row r="12" spans="1:12" ht="15">
      <c r="A12" s="4">
        <v>7</v>
      </c>
      <c r="B12" s="5" t="s">
        <v>22</v>
      </c>
      <c r="C12" s="6"/>
      <c r="D12" s="6">
        <f>32</f>
        <v>32</v>
      </c>
      <c r="E12" s="6">
        <f>23</f>
        <v>23</v>
      </c>
      <c r="F12" s="6">
        <f>36</f>
        <v>36</v>
      </c>
      <c r="G12" s="6"/>
      <c r="H12" s="6"/>
      <c r="I12" s="6"/>
      <c r="J12" s="6"/>
      <c r="K12" s="6"/>
      <c r="L12" s="7">
        <f>SUM(C12:K12)</f>
        <v>91</v>
      </c>
    </row>
    <row r="13" spans="1:12" ht="15">
      <c r="A13" s="4">
        <v>8</v>
      </c>
      <c r="B13" s="5" t="s">
        <v>16</v>
      </c>
      <c r="C13" s="6">
        <f>20</f>
        <v>20</v>
      </c>
      <c r="D13" s="6">
        <v>9</v>
      </c>
      <c r="E13" s="6">
        <v>20</v>
      </c>
      <c r="F13" s="6">
        <f>20</f>
        <v>20</v>
      </c>
      <c r="G13" s="6"/>
      <c r="H13" s="6"/>
      <c r="I13" s="6"/>
      <c r="J13" s="6"/>
      <c r="K13" s="6"/>
      <c r="L13" s="7">
        <f>SUM(C13:K13)</f>
        <v>69</v>
      </c>
    </row>
    <row r="14" spans="1:12" ht="15">
      <c r="A14" s="4">
        <v>9</v>
      </c>
      <c r="B14" s="5" t="s">
        <v>19</v>
      </c>
      <c r="C14" s="6"/>
      <c r="D14" s="6">
        <f>20</f>
        <v>20</v>
      </c>
      <c r="E14" s="6">
        <v>15</v>
      </c>
      <c r="F14" s="6">
        <f>17</f>
        <v>17</v>
      </c>
      <c r="G14" s="6"/>
      <c r="H14" s="6"/>
      <c r="I14" s="6"/>
      <c r="J14" s="6"/>
      <c r="K14" s="6"/>
      <c r="L14" s="7">
        <f>SUM(C14:K14)</f>
        <v>52</v>
      </c>
    </row>
    <row r="15" spans="1:12" ht="15">
      <c r="A15" s="4">
        <v>10</v>
      </c>
      <c r="B15" s="5" t="s">
        <v>20</v>
      </c>
      <c r="C15" s="6"/>
      <c r="D15" s="6">
        <f>13</f>
        <v>13</v>
      </c>
      <c r="E15" s="6">
        <f>11</f>
        <v>11</v>
      </c>
      <c r="F15" s="6"/>
      <c r="G15" s="6"/>
      <c r="H15" s="6"/>
      <c r="I15" s="6"/>
      <c r="J15" s="6"/>
      <c r="K15" s="6"/>
      <c r="L15" s="7">
        <f>SUM(C15:K15)</f>
        <v>24</v>
      </c>
    </row>
    <row r="16" spans="1:12" ht="15">
      <c r="A16" s="4">
        <v>11</v>
      </c>
      <c r="B16" s="5" t="s">
        <v>25</v>
      </c>
      <c r="C16" s="6"/>
      <c r="D16" s="6"/>
      <c r="E16" s="6">
        <v>17</v>
      </c>
      <c r="F16" s="6"/>
      <c r="G16" s="6"/>
      <c r="H16" s="6"/>
      <c r="I16" s="6"/>
      <c r="J16" s="6"/>
      <c r="K16" s="6"/>
      <c r="L16" s="7">
        <f>SUM(C16:K16)</f>
        <v>17</v>
      </c>
    </row>
    <row r="17" spans="1:12" ht="15">
      <c r="A17" s="4">
        <v>12</v>
      </c>
      <c r="B17" s="5" t="s">
        <v>24</v>
      </c>
      <c r="C17" s="6"/>
      <c r="D17" s="6"/>
      <c r="E17" s="6">
        <v>7</v>
      </c>
      <c r="F17" s="6"/>
      <c r="G17" s="6"/>
      <c r="H17" s="6"/>
      <c r="I17" s="6"/>
      <c r="J17" s="6"/>
      <c r="K17" s="6"/>
      <c r="L17" s="7">
        <f>SUM(C17:K17)</f>
        <v>7</v>
      </c>
    </row>
    <row r="18" spans="1:12" ht="15">
      <c r="A18" s="4">
        <v>13</v>
      </c>
      <c r="B18" s="5"/>
      <c r="C18" s="6"/>
      <c r="D18" s="6"/>
      <c r="E18" s="6"/>
      <c r="F18" s="6"/>
      <c r="G18" s="6"/>
      <c r="H18" s="6"/>
      <c r="I18" s="6"/>
      <c r="J18" s="6"/>
      <c r="K18" s="6"/>
      <c r="L18" s="7">
        <f>SUM(C18:K18)</f>
        <v>0</v>
      </c>
    </row>
    <row r="19" spans="1:12" ht="15">
      <c r="A19" s="4">
        <v>14</v>
      </c>
      <c r="B19" s="5"/>
      <c r="C19" s="6"/>
      <c r="D19" s="6"/>
      <c r="E19" s="6"/>
      <c r="F19" s="6"/>
      <c r="G19" s="6"/>
      <c r="H19" s="6"/>
      <c r="I19" s="6"/>
      <c r="J19" s="6"/>
      <c r="K19" s="6"/>
      <c r="L19" s="7">
        <f>SUM(C19:K19)</f>
        <v>0</v>
      </c>
    </row>
    <row r="20" spans="1:12" ht="15">
      <c r="A20" s="4">
        <v>17</v>
      </c>
      <c r="B20" s="5"/>
      <c r="C20" s="6"/>
      <c r="D20" s="6"/>
      <c r="E20" s="6"/>
      <c r="F20" s="6"/>
      <c r="G20" s="6"/>
      <c r="H20" s="6"/>
      <c r="I20" s="6"/>
      <c r="J20" s="6"/>
      <c r="K20" s="6"/>
      <c r="L20" s="7">
        <f>SUM(C20:K20)</f>
        <v>0</v>
      </c>
    </row>
    <row r="21" spans="1:12" ht="15">
      <c r="A21" s="4">
        <v>18</v>
      </c>
      <c r="B21" s="5"/>
      <c r="C21" s="6"/>
      <c r="D21" s="6"/>
      <c r="E21" s="6"/>
      <c r="F21" s="6"/>
      <c r="G21" s="6"/>
      <c r="H21" s="6"/>
      <c r="I21" s="6"/>
      <c r="J21" s="6"/>
      <c r="K21" s="6"/>
      <c r="L21" s="7">
        <f>SUM(C21:K21)</f>
        <v>0</v>
      </c>
    </row>
  </sheetData>
  <sheetProtection/>
  <mergeCells count="7">
    <mergeCell ref="B1:L1"/>
    <mergeCell ref="A3:L3"/>
    <mergeCell ref="A2:L2"/>
    <mergeCell ref="C4:K4"/>
    <mergeCell ref="A4:A5"/>
    <mergeCell ref="L4:L5"/>
    <mergeCell ref="B4:B5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Usuario de Windows</cp:lastModifiedBy>
  <cp:lastPrinted>2016-09-18T20:08:47Z</cp:lastPrinted>
  <dcterms:created xsi:type="dcterms:W3CDTF">2009-01-24T13:55:20Z</dcterms:created>
  <dcterms:modified xsi:type="dcterms:W3CDTF">2019-04-15T16:16:56Z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