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<sst xmlns="http://schemas.openxmlformats.org/spreadsheetml/2006/main" count="30" uniqueCount="30">
  <si>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</si>
  <si>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</si>
  <si>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</si>
  <si>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</si>
  <si>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</si>
  <si>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</si>
  <si>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</si>
  <si>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</si>
  <si>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</si>
  <si>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</si>
  <si>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TERRA DE VINS 2023 CLASSIFICACIÓ ESCUDERIES</t>
  </si>
  <si>
    <t>ATENEU SLOT</t>
  </si>
  <si>
    <t>LA BISBAL</t>
  </si>
  <si>
    <t>TOAD TEAM</t>
  </si>
  <si>
    <t>SLOT LA LIRA</t>
  </si>
  <si>
    <t>TURBOSLOT</t>
  </si>
  <si>
    <t>SLOT TARRACO</t>
  </si>
  <si>
    <t>4EVER SLOT</t>
  </si>
  <si>
    <t>LLUM LLAMP</t>
  </si>
  <si>
    <t>ASH RALLYE</t>
  </si>
  <si>
    <t>CASC</t>
  </si>
  <si>
    <t>RODAMON SLOT SÚRIA</t>
  </si>
  <si>
    <t>KARKOFF SLOT</t>
  </si>
  <si>
    <t>TCR SLOT</t>
  </si>
  <si>
    <t>SLOTCAR</t>
  </si>
  <si>
    <t>CERDANYOLA SLOT</t>
  </si>
  <si>
    <t>SLOT BRAGA</t>
  </si>
  <si>
    <t>DREAM SLOT</t>
  </si>
  <si>
    <t>SLOT MORA</t>
  </si>
  <si>
    <t>SLOTINGPLUS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</si>
</sst>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9.14062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17</v>
      </c>
      <c r="C6" s="6">
        <f>13+43+26+23</f>
        <v>105</v>
      </c>
      <c r="D6" s="6">
        <v>124</v>
      </c>
      <c r="E6" s="6">
        <f>9+32+45+26+20+28</f>
        <v>160</v>
      </c>
      <c r="F6" s="6">
        <f>13+28+47+20+13</f>
        <v>121</v>
      </c>
      <c r="G6" s="6">
        <f>58+28+20+26</f>
        <v>132</v>
      </c>
      <c r="H6" s="6"/>
      <c r="I6" s="7">
        <f aca="true" t="shared" si="0" ref="I6:I28">SUM(C6:H6)</f>
        <v>642</v>
      </c>
    </row>
    <row r="7" spans="1:9" s="2" customFormat="1" ht="15">
      <c r="A7" s="4">
        <v>2</v>
      </c>
      <c r="B7" s="5" t="s">
        <v>11</v>
      </c>
      <c r="C7" s="6">
        <f>11+58+13+20+37+33</f>
        <v>172</v>
      </c>
      <c r="D7" s="6">
        <v>66</v>
      </c>
      <c r="E7" s="6">
        <f>13+15+17+11</f>
        <v>56</v>
      </c>
      <c r="F7" s="6">
        <f>73+10+8+26+17+30</f>
        <v>164</v>
      </c>
      <c r="G7" s="6">
        <f>28+8+10+15+20+32</f>
        <v>113</v>
      </c>
      <c r="H7" s="6"/>
      <c r="I7" s="7">
        <f t="shared" si="0"/>
        <v>571</v>
      </c>
    </row>
    <row r="8" spans="1:9" ht="15">
      <c r="A8" s="4">
        <v>3</v>
      </c>
      <c r="B8" s="5" t="s">
        <v>14</v>
      </c>
      <c r="C8" s="6">
        <f>30+15+17+13+24</f>
        <v>99</v>
      </c>
      <c r="D8" s="6">
        <v>95</v>
      </c>
      <c r="E8" s="6">
        <f>39+20+20</f>
        <v>79</v>
      </c>
      <c r="F8" s="6">
        <f>21+17+13+15</f>
        <v>66</v>
      </c>
      <c r="G8" s="6">
        <f>24+37+17</f>
        <v>78</v>
      </c>
      <c r="H8" s="6"/>
      <c r="I8" s="7">
        <f t="shared" si="0"/>
        <v>417</v>
      </c>
    </row>
    <row r="9" spans="1:9" ht="15">
      <c r="A9" s="4">
        <v>4</v>
      </c>
      <c r="B9" s="5" t="s">
        <v>15</v>
      </c>
      <c r="C9" s="6">
        <f>10+70</f>
        <v>80</v>
      </c>
      <c r="D9" s="6">
        <v>78</v>
      </c>
      <c r="E9" s="6">
        <f>10+51</f>
        <v>61</v>
      </c>
      <c r="F9" s="6">
        <f>57+13</f>
        <v>70</v>
      </c>
      <c r="G9" s="6">
        <f>17+17</f>
        <v>34</v>
      </c>
      <c r="H9" s="6"/>
      <c r="I9" s="7">
        <f t="shared" si="0"/>
        <v>323</v>
      </c>
    </row>
    <row r="10" spans="1:9" ht="15">
      <c r="A10" s="4">
        <v>5</v>
      </c>
      <c r="B10" s="5" t="s">
        <v>13</v>
      </c>
      <c r="C10" s="6">
        <f>35</f>
        <v>35</v>
      </c>
      <c r="D10" s="6">
        <v>45</v>
      </c>
      <c r="E10" s="6">
        <f>32+11</f>
        <v>43</v>
      </c>
      <c r="F10" s="6">
        <f>50+11+7</f>
        <v>68</v>
      </c>
      <c r="G10" s="6">
        <f>35+11+11+11+23</f>
        <v>91</v>
      </c>
      <c r="H10" s="6"/>
      <c r="I10" s="7">
        <f t="shared" si="0"/>
        <v>282</v>
      </c>
    </row>
    <row r="11" spans="1:9" ht="15">
      <c r="A11" s="4">
        <v>6</v>
      </c>
      <c r="B11" s="5" t="s">
        <v>18</v>
      </c>
      <c r="C11" s="6">
        <f>20+17</f>
        <v>37</v>
      </c>
      <c r="D11" s="6">
        <v>57</v>
      </c>
      <c r="E11" s="6">
        <f>20+32</f>
        <v>52</v>
      </c>
      <c r="F11" s="6">
        <f>20+37</f>
        <v>57</v>
      </c>
      <c r="G11" s="6">
        <f>20+37</f>
        <v>57</v>
      </c>
      <c r="H11" s="6"/>
      <c r="I11" s="7">
        <f t="shared" si="0"/>
        <v>260</v>
      </c>
    </row>
    <row r="12" spans="1:9" ht="15">
      <c r="A12" s="4">
        <v>7</v>
      </c>
      <c r="B12" s="5" t="s">
        <v>24</v>
      </c>
      <c r="C12" s="6">
        <f>36+31</f>
        <v>67</v>
      </c>
      <c r="D12" s="6">
        <v>63</v>
      </c>
      <c r="E12" s="6">
        <f>48+31</f>
        <v>79</v>
      </c>
      <c r="F12" s="6">
        <f>20</f>
        <v>20</v>
      </c>
      <c r="G12" s="6">
        <v>0</v>
      </c>
      <c r="H12" s="6"/>
      <c r="I12" s="7">
        <f t="shared" si="0"/>
        <v>229</v>
      </c>
    </row>
    <row r="13" spans="1:9" ht="15">
      <c r="A13" s="4">
        <v>8</v>
      </c>
      <c r="B13" s="5" t="s">
        <v>23</v>
      </c>
      <c r="C13" s="6">
        <f>15+17</f>
        <v>32</v>
      </c>
      <c r="D13" s="6">
        <v>34</v>
      </c>
      <c r="E13" s="6">
        <f>15+17</f>
        <v>32</v>
      </c>
      <c r="F13" s="6">
        <f>15+15</f>
        <v>30</v>
      </c>
      <c r="G13" s="6">
        <f>17+20</f>
        <v>37</v>
      </c>
      <c r="H13" s="6"/>
      <c r="I13" s="7">
        <f t="shared" si="0"/>
        <v>165</v>
      </c>
    </row>
    <row r="14" spans="1:9" ht="15">
      <c r="A14" s="4">
        <v>9</v>
      </c>
      <c r="B14" s="5" t="s">
        <v>21</v>
      </c>
      <c r="C14" s="6">
        <f>20</f>
        <v>20</v>
      </c>
      <c r="D14" s="6">
        <v>15</v>
      </c>
      <c r="E14" s="6">
        <f>17</f>
        <v>17</v>
      </c>
      <c r="F14" s="6">
        <f>20</f>
        <v>20</v>
      </c>
      <c r="G14" s="6">
        <f>20</f>
        <v>20</v>
      </c>
      <c r="H14" s="6"/>
      <c r="I14" s="7">
        <f t="shared" si="0"/>
        <v>92</v>
      </c>
    </row>
    <row r="15" spans="1:9" ht="15">
      <c r="A15" s="4">
        <v>10</v>
      </c>
      <c r="B15" s="5" t="s">
        <v>28</v>
      </c>
      <c r="C15" s="6">
        <v>0</v>
      </c>
      <c r="D15" s="6">
        <v>0</v>
      </c>
      <c r="E15" s="6">
        <f>20</f>
        <v>20</v>
      </c>
      <c r="F15" s="6">
        <f>15</f>
        <v>15</v>
      </c>
      <c r="G15" s="6">
        <f>17</f>
        <v>17</v>
      </c>
      <c r="H15" s="6"/>
      <c r="I15" s="7">
        <f t="shared" si="0"/>
        <v>52</v>
      </c>
    </row>
    <row r="16" spans="1:9" ht="15">
      <c r="A16" s="4">
        <v>11</v>
      </c>
      <c r="B16" s="5" t="s">
        <v>22</v>
      </c>
      <c r="C16" s="6">
        <f>13</f>
        <v>13</v>
      </c>
      <c r="D16" s="6">
        <v>11</v>
      </c>
      <c r="E16" s="6">
        <f>13</f>
        <v>13</v>
      </c>
      <c r="F16" s="6">
        <f>11</f>
        <v>11</v>
      </c>
      <c r="G16" s="6">
        <v>0</v>
      </c>
      <c r="H16" s="6"/>
      <c r="I16" s="7">
        <f t="shared" si="0"/>
        <v>48</v>
      </c>
    </row>
    <row r="17" spans="1:9" ht="15">
      <c r="A17" s="4">
        <v>12</v>
      </c>
      <c r="B17" s="5" t="s">
        <v>29</v>
      </c>
      <c r="C17" s="6">
        <v>0</v>
      </c>
      <c r="D17" s="6">
        <v>0</v>
      </c>
      <c r="E17" s="6">
        <f>20</f>
        <v>20</v>
      </c>
      <c r="F17" s="6">
        <f>20</f>
        <v>20</v>
      </c>
      <c r="G17" s="6">
        <v>0</v>
      </c>
      <c r="H17" s="6"/>
      <c r="I17" s="7">
        <f t="shared" si="0"/>
        <v>40</v>
      </c>
    </row>
    <row r="18" spans="1:9" ht="15">
      <c r="A18" s="4">
        <v>13</v>
      </c>
      <c r="B18" s="5" t="s">
        <v>27</v>
      </c>
      <c r="C18" s="6">
        <v>0</v>
      </c>
      <c r="D18" s="6">
        <v>17</v>
      </c>
      <c r="E18" s="6">
        <v>0</v>
      </c>
      <c r="F18" s="6">
        <f>17</f>
        <v>17</v>
      </c>
      <c r="G18" s="6">
        <v>0</v>
      </c>
      <c r="H18" s="6"/>
      <c r="I18" s="7">
        <f t="shared" si="0"/>
        <v>34</v>
      </c>
    </row>
    <row r="19" spans="1:9" ht="15">
      <c r="A19" s="4">
        <v>14</v>
      </c>
      <c r="B19" s="5" t="s">
        <v>19</v>
      </c>
      <c r="C19" s="6">
        <f>17</f>
        <v>17</v>
      </c>
      <c r="D19" s="6">
        <v>0</v>
      </c>
      <c r="E19" s="6">
        <v>0</v>
      </c>
      <c r="F19" s="6">
        <f>9</f>
        <v>9</v>
      </c>
      <c r="G19" s="6">
        <f>6</f>
        <v>6</v>
      </c>
      <c r="H19" s="6"/>
      <c r="I19" s="7">
        <f t="shared" si="0"/>
        <v>32</v>
      </c>
    </row>
    <row r="20" spans="1:9" ht="15">
      <c r="A20" s="4">
        <v>15</v>
      </c>
      <c r="B20" s="5" t="s">
        <v>25</v>
      </c>
      <c r="C20" s="6">
        <v>0</v>
      </c>
      <c r="D20" s="6">
        <v>28</v>
      </c>
      <c r="E20" s="6">
        <v>0</v>
      </c>
      <c r="F20" s="6">
        <v>0</v>
      </c>
      <c r="G20" s="6">
        <v>0</v>
      </c>
      <c r="H20" s="6"/>
      <c r="I20" s="7">
        <f t="shared" si="0"/>
        <v>28</v>
      </c>
    </row>
    <row r="21" spans="1:9" ht="15">
      <c r="A21" s="4">
        <v>16</v>
      </c>
      <c r="B21" s="5" t="s">
        <v>20</v>
      </c>
      <c r="C21" s="6">
        <f>8</f>
        <v>8</v>
      </c>
      <c r="D21" s="6">
        <v>7</v>
      </c>
      <c r="E21" s="6">
        <v>0</v>
      </c>
      <c r="F21" s="6">
        <f>8</f>
        <v>8</v>
      </c>
      <c r="G21" s="6">
        <f>5</f>
        <v>5</v>
      </c>
      <c r="H21" s="6"/>
      <c r="I21" s="7">
        <f t="shared" si="0"/>
        <v>28</v>
      </c>
    </row>
    <row r="22" spans="1:9" ht="15">
      <c r="A22" s="4">
        <v>17</v>
      </c>
      <c r="B22" s="5" t="s">
        <v>12</v>
      </c>
      <c r="C22" s="6">
        <f>9</f>
        <v>9</v>
      </c>
      <c r="D22" s="6">
        <v>6</v>
      </c>
      <c r="E22" s="6">
        <f>10</f>
        <v>10</v>
      </c>
      <c r="F22" s="6">
        <v>0</v>
      </c>
      <c r="G22" s="6">
        <v>0</v>
      </c>
      <c r="H22" s="6"/>
      <c r="I22" s="7">
        <f t="shared" si="0"/>
        <v>25</v>
      </c>
    </row>
    <row r="23" spans="1:9" ht="15">
      <c r="A23" s="4">
        <v>18</v>
      </c>
      <c r="B23" s="5" t="s">
        <v>26</v>
      </c>
      <c r="C23" s="6">
        <v>0</v>
      </c>
      <c r="D23" s="6">
        <v>13</v>
      </c>
      <c r="E23" s="6">
        <v>0</v>
      </c>
      <c r="F23" s="6">
        <v>0</v>
      </c>
      <c r="G23" s="6">
        <v>0</v>
      </c>
      <c r="H23" s="6"/>
      <c r="I23" s="7">
        <f t="shared" si="0"/>
        <v>13</v>
      </c>
    </row>
    <row r="24" spans="1:9" ht="15">
      <c r="A24" s="4">
        <v>19</v>
      </c>
      <c r="B24" s="5" t="s">
        <v>16</v>
      </c>
      <c r="C24" s="6">
        <f>9</f>
        <v>9</v>
      </c>
      <c r="D24" s="6">
        <v>0</v>
      </c>
      <c r="E24" s="6">
        <v>0</v>
      </c>
      <c r="F24" s="6">
        <v>0</v>
      </c>
      <c r="G24" s="6">
        <v>0</v>
      </c>
      <c r="H24" s="6"/>
      <c r="I24" s="7">
        <f t="shared" si="0"/>
        <v>9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 t="shared" si="0"/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 t="shared" si="0"/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 t="shared" si="0"/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 t="shared" si="0"/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2022-01-27T19:47:50Z</cp:lastPrinted>
  <dcterms:created xsi:type="dcterms:W3CDTF">2009-01-24T13:55:20Z</dcterms:created>
  <dcterms:modified xsi:type="dcterms:W3CDTF">2023-09-25T06:58:22Z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